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Graham\Mem\2014574Rozario\Results\Post-lockdown work\Cilia quantification, H&amp;E pics and spreadsheet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J50" i="1"/>
  <c r="M50" i="1"/>
  <c r="Q50" i="1"/>
  <c r="T50" i="1"/>
  <c r="C50" i="1"/>
  <c r="Z21" i="1"/>
  <c r="Y21" i="1"/>
  <c r="X21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19" i="1"/>
  <c r="Z45" i="1"/>
  <c r="Y45" i="1"/>
  <c r="X45" i="1"/>
  <c r="T49" i="1"/>
  <c r="T106" i="1"/>
  <c r="T95" i="1"/>
  <c r="T84" i="1"/>
  <c r="T73" i="1"/>
  <c r="T62" i="1"/>
  <c r="Q49" i="1"/>
  <c r="Q62" i="1"/>
  <c r="Q73" i="1"/>
  <c r="Q84" i="1"/>
  <c r="Q95" i="1"/>
  <c r="Q106" i="1"/>
  <c r="M49" i="1"/>
  <c r="L106" i="1"/>
  <c r="L95" i="1"/>
  <c r="L84" i="1"/>
  <c r="L73" i="1"/>
  <c r="L62" i="1"/>
  <c r="C101" i="1"/>
  <c r="J49" i="1"/>
  <c r="J62" i="1"/>
  <c r="J73" i="1"/>
  <c r="J84" i="1"/>
  <c r="J95" i="1"/>
  <c r="J106" i="1"/>
  <c r="C103" i="1"/>
  <c r="F49" i="1"/>
  <c r="C49" i="1"/>
  <c r="F62" i="1"/>
  <c r="F73" i="1"/>
  <c r="F84" i="1"/>
  <c r="F95" i="1"/>
  <c r="F106" i="1"/>
  <c r="C98" i="1"/>
  <c r="C99" i="1"/>
  <c r="C100" i="1"/>
  <c r="C102" i="1"/>
  <c r="C104" i="1"/>
  <c r="C105" i="1"/>
  <c r="C106" i="1"/>
  <c r="C97" i="1"/>
  <c r="D95" i="1"/>
  <c r="D84" i="1"/>
  <c r="D73" i="1"/>
  <c r="D62" i="1"/>
  <c r="D106" i="1" l="1"/>
  <c r="F22" i="1"/>
  <c r="J22" i="1"/>
  <c r="M22" i="1"/>
  <c r="Q22" i="1"/>
  <c r="T22" i="1"/>
  <c r="C22" i="1"/>
  <c r="F21" i="1"/>
  <c r="J21" i="1"/>
  <c r="M21" i="1"/>
  <c r="Q21" i="1"/>
  <c r="T21" i="1"/>
  <c r="C21" i="1"/>
</calcChain>
</file>

<file path=xl/sharedStrings.xml><?xml version="1.0" encoding="utf-8"?>
<sst xmlns="http://schemas.openxmlformats.org/spreadsheetml/2006/main" count="143" uniqueCount="42">
  <si>
    <t>Ctr 1</t>
  </si>
  <si>
    <t>Ctr 2</t>
  </si>
  <si>
    <t>Ctr 3</t>
  </si>
  <si>
    <t>Ctr 4</t>
  </si>
  <si>
    <t>Ctr 5</t>
  </si>
  <si>
    <t>Ctr 6</t>
  </si>
  <si>
    <t>Ctr 7</t>
  </si>
  <si>
    <t>HRV 1</t>
  </si>
  <si>
    <t>HRV 2</t>
  </si>
  <si>
    <t>HRV 3</t>
  </si>
  <si>
    <t>HRV 4</t>
  </si>
  <si>
    <t>HRV 5</t>
  </si>
  <si>
    <t>HRV 6</t>
  </si>
  <si>
    <t>HRV 7</t>
  </si>
  <si>
    <t>HRV 8</t>
  </si>
  <si>
    <t>HRV 9</t>
  </si>
  <si>
    <t xml:space="preserve">16 hrs </t>
  </si>
  <si>
    <t xml:space="preserve">24 hrs </t>
  </si>
  <si>
    <t xml:space="preserve">48 hrs </t>
  </si>
  <si>
    <t>HRV1</t>
  </si>
  <si>
    <t>HRV2</t>
  </si>
  <si>
    <t>HRV3</t>
  </si>
  <si>
    <t>HRV4</t>
  </si>
  <si>
    <t>HRV5</t>
  </si>
  <si>
    <t>HRV6</t>
  </si>
  <si>
    <t>HRV7</t>
  </si>
  <si>
    <t>HRV8</t>
  </si>
  <si>
    <t>HRV9</t>
  </si>
  <si>
    <t>Cilia count (50uM sections)</t>
  </si>
  <si>
    <t xml:space="preserve">Ctr </t>
  </si>
  <si>
    <t xml:space="preserve">HRV </t>
  </si>
  <si>
    <t>Cilia length:</t>
  </si>
  <si>
    <t>(average of 10/sample)</t>
  </si>
  <si>
    <t>(uM)</t>
  </si>
  <si>
    <t>HRV</t>
  </si>
  <si>
    <t>Ctrls</t>
  </si>
  <si>
    <t>#1</t>
  </si>
  <si>
    <t>#2</t>
  </si>
  <si>
    <t>#3</t>
  </si>
  <si>
    <t>#4</t>
  </si>
  <si>
    <t>#5</t>
  </si>
  <si>
    <t>T.tests: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</si>
</sst>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3" borderId="0" xfId="0" applyFill="1"/>
    <xf numFmtId="0" fontId="0" fillId="4" borderId="0" xfId="0" applyFill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Cilia number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Sheet1!$I$25</c:f>
              <c:strCache>
                <c:ptCount val="1"/>
                <c:pt idx="0">
                  <c:v>Ctr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Sheet1!$K$26:$K$28</c:f>
                <c:numCache>
                  <c:formatCode>General</c:formatCode>
                  <c:ptCount val="3"/>
                  <c:pt idx="0">
                    <c:v>51.715954984897948</c:v>
                  </c:pt>
                  <c:pt idx="1">
                    <c:v>53.304408823285989</c:v>
                  </c:pt>
                  <c:pt idx="2">
                    <c:v>48.379127730871609</c:v>
                  </c:pt>
                </c:numCache>
              </c:numRef>
            </c:plus>
            <c:minus>
              <c:numRef>
                <c:f>Sheet1!$K$26:$K$28</c:f>
                <c:numCache>
                  <c:formatCode>General</c:formatCode>
                  <c:ptCount val="3"/>
                  <c:pt idx="0">
                    <c:v>51.715954984897948</c:v>
                  </c:pt>
                  <c:pt idx="1">
                    <c:v>53.304408823285989</c:v>
                  </c:pt>
                  <c:pt idx="2">
                    <c:v>48.379127730871609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Sheet1!$H$26:$H$28</c:f>
              <c:strCache>
                <c:ptCount val="3"/>
                <c:pt idx="0">
                  <c:v>16 hrs </c:v>
                </c:pt>
                <c:pt idx="1">
                  <c:v>24 hrs </c:v>
                </c:pt>
                <c:pt idx="2">
                  <c:v>48 hrs </c:v>
                </c:pt>
              </c:strCache>
            </c:strRef>
          </c:cat>
          <c:val>
            <c:numRef>
              <c:f>Sheet1!$I$26:$I$28</c:f>
              <c:numCache>
                <c:formatCode>General</c:formatCode>
                <c:ptCount val="3"/>
                <c:pt idx="0">
                  <c:v>804.2</c:v>
                </c:pt>
                <c:pt idx="1">
                  <c:v>710.4</c:v>
                </c:pt>
                <c:pt idx="2">
                  <c:v>731.8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A4-4B86-AF31-C2BE1DFA1872}"/>
            </c:ext>
          </c:extLst>
        </c:ser>
        <c:ser>
          <c:idx val="1"/>
          <c:order val="1"/>
          <c:tx>
            <c:strRef>
              <c:f>Sheet1!$J$25</c:f>
              <c:strCache>
                <c:ptCount val="1"/>
                <c:pt idx="0">
                  <c:v>HRV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Sheet1!$L$26:$L$28</c:f>
                <c:numCache>
                  <c:formatCode>General</c:formatCode>
                  <c:ptCount val="3"/>
                  <c:pt idx="0">
                    <c:v>49.669910408616602</c:v>
                  </c:pt>
                  <c:pt idx="1">
                    <c:v>33.929927792437198</c:v>
                  </c:pt>
                  <c:pt idx="2">
                    <c:v>27.281129008895519</c:v>
                  </c:pt>
                </c:numCache>
              </c:numRef>
            </c:plus>
            <c:minus>
              <c:numRef>
                <c:f>Sheet1!$L$26:$L$28</c:f>
                <c:numCache>
                  <c:formatCode>General</c:formatCode>
                  <c:ptCount val="3"/>
                  <c:pt idx="0">
                    <c:v>49.669910408616602</c:v>
                  </c:pt>
                  <c:pt idx="1">
                    <c:v>33.929927792437198</c:v>
                  </c:pt>
                  <c:pt idx="2">
                    <c:v>27.281129008895519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Sheet1!$H$26:$H$28</c:f>
              <c:strCache>
                <c:ptCount val="3"/>
                <c:pt idx="0">
                  <c:v>16 hrs </c:v>
                </c:pt>
                <c:pt idx="1">
                  <c:v>24 hrs </c:v>
                </c:pt>
                <c:pt idx="2">
                  <c:v>48 hrs </c:v>
                </c:pt>
              </c:strCache>
            </c:strRef>
          </c:cat>
          <c:val>
            <c:numRef>
              <c:f>Sheet1!$J$26:$J$28</c:f>
              <c:numCache>
                <c:formatCode>General</c:formatCode>
                <c:ptCount val="3"/>
                <c:pt idx="0">
                  <c:v>551</c:v>
                </c:pt>
                <c:pt idx="1">
                  <c:v>515.79999999999995</c:v>
                </c:pt>
                <c:pt idx="2">
                  <c:v>163.6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A4-4B86-AF31-C2BE1DFA1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313920"/>
        <c:axId val="460311952"/>
      </c:barChart>
      <c:catAx>
        <c:axId val="46031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311952"/>
        <c:crosses val="autoZero"/>
        <c:auto val="1"/>
        <c:lblAlgn val="ctr"/>
        <c:lblOffset val="100"/>
        <c:noMultiLvlLbl val="0"/>
      </c:catAx>
      <c:valAx>
        <c:axId val="46031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31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Cilia length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Sheet1!$X$47</c:f>
              <c:strCache>
                <c:ptCount val="1"/>
                <c:pt idx="0">
                  <c:v>Ctr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Sheet1!$Z$48:$Z$50</c:f>
                <c:numCache>
                  <c:formatCode>General</c:formatCode>
                  <c:ptCount val="3"/>
                  <c:pt idx="0">
                    <c:v>0.37049483065219757</c:v>
                  </c:pt>
                  <c:pt idx="1">
                    <c:v>0.24980406805334462</c:v>
                  </c:pt>
                  <c:pt idx="2">
                    <c:v>0.35237438552766898</c:v>
                  </c:pt>
                </c:numCache>
              </c:numRef>
            </c:plus>
            <c:minus>
              <c:numRef>
                <c:f>Sheet1!$Z$48:$Z$50</c:f>
                <c:numCache>
                  <c:formatCode>General</c:formatCode>
                  <c:ptCount val="3"/>
                  <c:pt idx="0">
                    <c:v>0.37049483065219757</c:v>
                  </c:pt>
                  <c:pt idx="1">
                    <c:v>0.24980406805334462</c:v>
                  </c:pt>
                  <c:pt idx="2">
                    <c:v>0.35237438552766898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Sheet1!$W$48:$W$50</c:f>
              <c:strCache>
                <c:ptCount val="3"/>
                <c:pt idx="0">
                  <c:v>16 hrs </c:v>
                </c:pt>
                <c:pt idx="1">
                  <c:v>24 hrs </c:v>
                </c:pt>
                <c:pt idx="2">
                  <c:v>48 hrs </c:v>
                </c:pt>
              </c:strCache>
            </c:strRef>
          </c:cat>
          <c:val>
            <c:numRef>
              <c:f>Sheet1!$X$48:$X$50</c:f>
              <c:numCache>
                <c:formatCode>General</c:formatCode>
                <c:ptCount val="3"/>
                <c:pt idx="0">
                  <c:v>7.2548699999999995</c:v>
                </c:pt>
                <c:pt idx="1">
                  <c:v>6.2662740000000001</c:v>
                </c:pt>
                <c:pt idx="2">
                  <c:v>5.7091039999999991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05-4798-BFAF-CBD2C752DF5D}"/>
            </c:ext>
          </c:extLst>
        </c:ser>
        <c:ser>
          <c:idx val="1"/>
          <c:order val="1"/>
          <c:tx>
            <c:strRef>
              <c:f>Sheet1!$Y$47</c:f>
              <c:strCache>
                <c:ptCount val="1"/>
                <c:pt idx="0">
                  <c:v>HRV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Sheet1!$AA$48:$AA$50</c:f>
                <c:numCache>
                  <c:formatCode>General</c:formatCode>
                  <c:ptCount val="3"/>
                  <c:pt idx="0">
                    <c:v>0.29466148725953323</c:v>
                  </c:pt>
                  <c:pt idx="1">
                    <c:v>0.41294406501365427</c:v>
                  </c:pt>
                  <c:pt idx="2">
                    <c:v>0.4948010518036533</c:v>
                  </c:pt>
                </c:numCache>
              </c:numRef>
            </c:plus>
            <c:minus>
              <c:numRef>
                <c:f>Sheet1!$AA$48:$AA$50</c:f>
                <c:numCache>
                  <c:formatCode>General</c:formatCode>
                  <c:ptCount val="3"/>
                  <c:pt idx="0">
                    <c:v>0.29466148725953323</c:v>
                  </c:pt>
                  <c:pt idx="1">
                    <c:v>0.41294406501365427</c:v>
                  </c:pt>
                  <c:pt idx="2">
                    <c:v>0.4948010518036533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Sheet1!$W$48:$W$50</c:f>
              <c:strCache>
                <c:ptCount val="3"/>
                <c:pt idx="0">
                  <c:v>16 hrs </c:v>
                </c:pt>
                <c:pt idx="1">
                  <c:v>24 hrs </c:v>
                </c:pt>
                <c:pt idx="2">
                  <c:v>48 hrs </c:v>
                </c:pt>
              </c:strCache>
            </c:strRef>
          </c:cat>
          <c:val>
            <c:numRef>
              <c:f>Sheet1!$Y$48:$Y$50</c:f>
              <c:numCache>
                <c:formatCode>General</c:formatCode>
                <c:ptCount val="3"/>
                <c:pt idx="0">
                  <c:v>6.2176480000000005</c:v>
                </c:pt>
                <c:pt idx="1">
                  <c:v>4.9008899999999995</c:v>
                </c:pt>
                <c:pt idx="2">
                  <c:v>3.8333039999999996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05-4798-BFAF-CBD2C752D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2096080"/>
        <c:axId val="522097720"/>
      </c:barChart>
      <c:catAx>
        <c:axId val="52209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097720"/>
        <c:crosses val="autoZero"/>
        <c:auto val="1"/>
        <c:lblAlgn val="ctr"/>
        <c:lblOffset val="100"/>
        <c:noMultiLvlLbl val="0"/>
      </c:catAx>
      <c:valAx>
        <c:axId val="522097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096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276224</xdr:colOff>
      <xdr:row>22</xdr:row>
      <xdr:rowOff>104775</xdr:rowOff>
    </xdr:from>
    <xdr:to>
      <xdr:col>20</xdr:col>
      <xdr:colOff>228599</xdr:colOff>
      <xdr:row>35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334736</xdr:colOff>
      <xdr:row>53</xdr:row>
      <xdr:rowOff>80282</xdr:rowOff>
    </xdr:from>
    <xdr:to>
      <xdr:col>28</xdr:col>
      <xdr:colOff>87085</xdr:colOff>
      <xdr:row>69</xdr:row>
      <xdr:rowOff>23132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1"/>
  <sheetViews>
    <sheetView tabSelected="1" topLeftCell="B1" zoomScaleNormal="100" workbookViewId="0">
      <selection activeCell="W11" sqref="W11"/>
    </sheetView>
  </sheetViews>
  <sheetFormatPr defaultRowHeight="15" x14ac:dyDescent="0.25"/>
  <cols>
    <col min="1" max="1" width="25.140625" bestFit="1" customWidth="1"/>
    <col min="26" max="26" width="12" bestFit="1" customWidth="1"/>
  </cols>
  <sheetData>
    <row r="1" spans="1:20" x14ac:dyDescent="0.25">
      <c r="A1" s="6" t="s">
        <v>28</v>
      </c>
    </row>
    <row r="3" spans="1:20" x14ac:dyDescent="0.25">
      <c r="A3" s="1" t="s">
        <v>16</v>
      </c>
      <c r="B3" t="s">
        <v>0</v>
      </c>
      <c r="C3">
        <v>701</v>
      </c>
      <c r="E3" t="s">
        <v>7</v>
      </c>
      <c r="F3">
        <v>612</v>
      </c>
      <c r="H3" s="1" t="s">
        <v>17</v>
      </c>
      <c r="I3" t="s">
        <v>1</v>
      </c>
      <c r="J3">
        <v>534</v>
      </c>
      <c r="L3" t="s">
        <v>8</v>
      </c>
      <c r="M3">
        <v>416</v>
      </c>
      <c r="O3" s="1" t="s">
        <v>18</v>
      </c>
      <c r="P3" t="s">
        <v>0</v>
      </c>
      <c r="Q3">
        <v>553</v>
      </c>
      <c r="S3" t="s">
        <v>19</v>
      </c>
      <c r="T3">
        <v>119</v>
      </c>
    </row>
    <row r="4" spans="1:20" x14ac:dyDescent="0.25">
      <c r="B4" t="s">
        <v>1</v>
      </c>
      <c r="C4">
        <v>694</v>
      </c>
      <c r="E4" t="s">
        <v>10</v>
      </c>
      <c r="F4">
        <v>437</v>
      </c>
      <c r="I4" t="s">
        <v>2</v>
      </c>
      <c r="J4">
        <v>690</v>
      </c>
      <c r="L4" t="s">
        <v>9</v>
      </c>
      <c r="M4">
        <v>498</v>
      </c>
      <c r="P4" t="s">
        <v>1</v>
      </c>
      <c r="Q4">
        <v>768</v>
      </c>
      <c r="S4" t="s">
        <v>20</v>
      </c>
      <c r="T4">
        <v>168</v>
      </c>
    </row>
    <row r="5" spans="1:20" x14ac:dyDescent="0.25">
      <c r="B5" t="s">
        <v>2</v>
      </c>
      <c r="C5">
        <v>782</v>
      </c>
      <c r="E5" t="s">
        <v>11</v>
      </c>
      <c r="F5">
        <v>523</v>
      </c>
      <c r="I5" t="s">
        <v>3</v>
      </c>
      <c r="J5">
        <v>764</v>
      </c>
      <c r="L5" t="s">
        <v>10</v>
      </c>
      <c r="M5">
        <v>488</v>
      </c>
      <c r="P5" t="s">
        <v>2</v>
      </c>
      <c r="Q5">
        <v>717</v>
      </c>
      <c r="S5" t="s">
        <v>21</v>
      </c>
      <c r="T5">
        <v>265</v>
      </c>
    </row>
    <row r="6" spans="1:20" x14ac:dyDescent="0.25">
      <c r="B6" t="s">
        <v>3</v>
      </c>
      <c r="C6">
        <v>887</v>
      </c>
      <c r="E6" t="s">
        <v>13</v>
      </c>
      <c r="F6">
        <v>472</v>
      </c>
      <c r="I6" t="s">
        <v>4</v>
      </c>
      <c r="J6">
        <v>860</v>
      </c>
      <c r="L6" t="s">
        <v>11</v>
      </c>
      <c r="M6">
        <v>615</v>
      </c>
      <c r="P6" t="s">
        <v>3</v>
      </c>
      <c r="Q6">
        <v>789</v>
      </c>
      <c r="S6" t="s">
        <v>22</v>
      </c>
    </row>
    <row r="7" spans="1:20" x14ac:dyDescent="0.25">
      <c r="B7" t="s">
        <v>4</v>
      </c>
      <c r="C7">
        <v>957</v>
      </c>
      <c r="E7" t="s">
        <v>14</v>
      </c>
      <c r="F7">
        <v>711</v>
      </c>
      <c r="I7" t="s">
        <v>5</v>
      </c>
      <c r="J7">
        <v>704</v>
      </c>
      <c r="L7" t="s">
        <v>12</v>
      </c>
      <c r="M7">
        <v>562</v>
      </c>
      <c r="P7" t="s">
        <v>4</v>
      </c>
      <c r="Q7">
        <v>832</v>
      </c>
      <c r="S7" t="s">
        <v>23</v>
      </c>
    </row>
    <row r="8" spans="1:20" x14ac:dyDescent="0.25">
      <c r="B8" t="s">
        <v>5</v>
      </c>
      <c r="C8">
        <v>1023</v>
      </c>
      <c r="E8" t="s">
        <v>15</v>
      </c>
      <c r="F8">
        <v>603</v>
      </c>
      <c r="L8" t="s">
        <v>13</v>
      </c>
      <c r="M8">
        <v>590</v>
      </c>
      <c r="P8" t="s">
        <v>5</v>
      </c>
      <c r="Q8">
        <v>768</v>
      </c>
      <c r="S8" t="s">
        <v>24</v>
      </c>
    </row>
    <row r="9" spans="1:20" x14ac:dyDescent="0.25">
      <c r="B9" t="s">
        <v>6</v>
      </c>
      <c r="C9">
        <v>862</v>
      </c>
      <c r="L9" t="s">
        <v>14</v>
      </c>
      <c r="M9">
        <v>379</v>
      </c>
      <c r="P9" t="s">
        <v>6</v>
      </c>
      <c r="Q9">
        <v>482</v>
      </c>
      <c r="S9" t="s">
        <v>25</v>
      </c>
    </row>
    <row r="10" spans="1:20" x14ac:dyDescent="0.25">
      <c r="L10" t="s">
        <v>15</v>
      </c>
      <c r="M10">
        <v>473</v>
      </c>
      <c r="S10" t="s">
        <v>26</v>
      </c>
    </row>
    <row r="11" spans="1:20" x14ac:dyDescent="0.25">
      <c r="S11" t="s">
        <v>27</v>
      </c>
    </row>
    <row r="16" spans="1:20" x14ac:dyDescent="0.25">
      <c r="B16" t="s">
        <v>0</v>
      </c>
      <c r="C16">
        <v>701</v>
      </c>
      <c r="E16" t="s">
        <v>7</v>
      </c>
      <c r="F16">
        <v>612</v>
      </c>
      <c r="H16" s="1" t="s">
        <v>17</v>
      </c>
      <c r="I16" t="s">
        <v>1</v>
      </c>
      <c r="J16">
        <v>534</v>
      </c>
      <c r="L16" t="s">
        <v>8</v>
      </c>
      <c r="M16">
        <v>416</v>
      </c>
      <c r="O16" s="1" t="s">
        <v>18</v>
      </c>
      <c r="P16" t="s">
        <v>0</v>
      </c>
      <c r="Q16">
        <v>553</v>
      </c>
      <c r="S16" t="s">
        <v>19</v>
      </c>
      <c r="T16">
        <v>119</v>
      </c>
    </row>
    <row r="17" spans="2:26" x14ac:dyDescent="0.25">
      <c r="B17" t="s">
        <v>1</v>
      </c>
      <c r="C17">
        <v>694</v>
      </c>
      <c r="E17" t="s">
        <v>10</v>
      </c>
      <c r="F17">
        <v>437</v>
      </c>
      <c r="I17" t="s">
        <v>2</v>
      </c>
      <c r="J17">
        <v>690</v>
      </c>
      <c r="L17" t="s">
        <v>9</v>
      </c>
      <c r="M17">
        <v>498</v>
      </c>
      <c r="P17" t="s">
        <v>1</v>
      </c>
      <c r="Q17">
        <v>768</v>
      </c>
      <c r="S17" t="s">
        <v>20</v>
      </c>
      <c r="T17">
        <v>168</v>
      </c>
    </row>
    <row r="18" spans="2:26" x14ac:dyDescent="0.25">
      <c r="B18" t="s">
        <v>2</v>
      </c>
      <c r="C18">
        <v>782</v>
      </c>
      <c r="E18" t="s">
        <v>11</v>
      </c>
      <c r="F18">
        <v>523</v>
      </c>
      <c r="I18" t="s">
        <v>3</v>
      </c>
      <c r="J18">
        <v>764</v>
      </c>
      <c r="L18" t="s">
        <v>10</v>
      </c>
      <c r="M18">
        <v>488</v>
      </c>
      <c r="P18" t="s">
        <v>2</v>
      </c>
      <c r="Q18">
        <v>717</v>
      </c>
      <c r="S18" t="s">
        <v>21</v>
      </c>
      <c r="T18">
        <v>265</v>
      </c>
    </row>
    <row r="19" spans="2:26" x14ac:dyDescent="0.25">
      <c r="B19" t="s">
        <v>3</v>
      </c>
      <c r="C19">
        <v>887</v>
      </c>
      <c r="E19" t="s">
        <v>13</v>
      </c>
      <c r="F19">
        <v>472</v>
      </c>
      <c r="I19" t="s">
        <v>4</v>
      </c>
      <c r="J19">
        <v>860</v>
      </c>
      <c r="L19" t="s">
        <v>11</v>
      </c>
      <c r="M19">
        <v>615</v>
      </c>
      <c r="P19" t="s">
        <v>3</v>
      </c>
      <c r="Q19">
        <v>789</v>
      </c>
      <c r="S19" t="s">
        <v>22</v>
      </c>
      <c r="T19">
        <v>114</v>
      </c>
    </row>
    <row r="20" spans="2:26" x14ac:dyDescent="0.25">
      <c r="B20" t="s">
        <v>4</v>
      </c>
      <c r="C20">
        <v>957</v>
      </c>
      <c r="E20" t="s">
        <v>14</v>
      </c>
      <c r="F20">
        <v>711</v>
      </c>
      <c r="I20" t="s">
        <v>5</v>
      </c>
      <c r="J20">
        <v>704</v>
      </c>
      <c r="L20" t="s">
        <v>12</v>
      </c>
      <c r="M20">
        <v>562</v>
      </c>
      <c r="P20" t="s">
        <v>4</v>
      </c>
      <c r="Q20">
        <v>832</v>
      </c>
      <c r="S20" t="s">
        <v>23</v>
      </c>
      <c r="T20">
        <v>152</v>
      </c>
      <c r="W20" t="s">
        <v>41</v>
      </c>
      <c r="X20" s="1" t="s">
        <v>16</v>
      </c>
      <c r="Y20" s="1" t="s">
        <v>17</v>
      </c>
      <c r="Z20" s="1" t="s">
        <v>18</v>
      </c>
    </row>
    <row r="21" spans="2:26" s="2" customFormat="1" x14ac:dyDescent="0.25">
      <c r="C21" s="2">
        <f>AVERAGE(C16:C20)</f>
        <v>804.2</v>
      </c>
      <c r="F21" s="2">
        <f t="shared" ref="F21:T21" si="0">AVERAGE(F16:F20)</f>
        <v>551</v>
      </c>
      <c r="J21" s="2">
        <f t="shared" si="0"/>
        <v>710.4</v>
      </c>
      <c r="M21" s="2">
        <f t="shared" si="0"/>
        <v>515.79999999999995</v>
      </c>
      <c r="Q21" s="2">
        <f t="shared" si="0"/>
        <v>731.8</v>
      </c>
      <c r="T21" s="2">
        <f t="shared" si="0"/>
        <v>163.6</v>
      </c>
      <c r="X21" s="7">
        <f>_xlfn.T.TEST(C16:C20,F16:F20,2,3)</f>
        <v>7.7394898121919591E-3</v>
      </c>
      <c r="Y21" s="7">
        <f>_xlfn.T.TEST(J16:J20,M16:M20,2,3)</f>
        <v>1.8534698199741372E-2</v>
      </c>
      <c r="Z21" s="7">
        <f>_xlfn.T.TEST(Q16:Q20,T16:T20,2,3)</f>
        <v>3.6791708616458806E-5</v>
      </c>
    </row>
    <row r="22" spans="2:26" s="2" customFormat="1" x14ac:dyDescent="0.25">
      <c r="C22" s="2">
        <f>STDEV(C16:C20)/SQRT((5))</f>
        <v>51.715954984897948</v>
      </c>
      <c r="F22" s="2">
        <f t="shared" ref="F22:T22" si="1">STDEV(F16:F20)/SQRT((5))</f>
        <v>49.669910408616602</v>
      </c>
      <c r="J22" s="2">
        <f t="shared" si="1"/>
        <v>53.304408823285989</v>
      </c>
      <c r="M22" s="2">
        <f t="shared" si="1"/>
        <v>33.929927792437198</v>
      </c>
      <c r="Q22" s="2">
        <f t="shared" si="1"/>
        <v>48.379127730871609</v>
      </c>
      <c r="T22" s="2">
        <f t="shared" si="1"/>
        <v>27.281129008895519</v>
      </c>
    </row>
    <row r="25" spans="2:26" x14ac:dyDescent="0.25">
      <c r="I25" t="s">
        <v>29</v>
      </c>
      <c r="J25" t="s">
        <v>30</v>
      </c>
    </row>
    <row r="26" spans="2:26" x14ac:dyDescent="0.25">
      <c r="H26" s="1" t="s">
        <v>16</v>
      </c>
      <c r="I26">
        <v>804.2</v>
      </c>
      <c r="J26">
        <v>551</v>
      </c>
      <c r="K26">
        <v>51.715954984897948</v>
      </c>
      <c r="L26">
        <v>49.669910408616602</v>
      </c>
    </row>
    <row r="27" spans="2:26" x14ac:dyDescent="0.25">
      <c r="H27" s="1" t="s">
        <v>17</v>
      </c>
      <c r="I27">
        <v>710.4</v>
      </c>
      <c r="J27">
        <v>515.79999999999995</v>
      </c>
      <c r="K27">
        <v>53.304408823285989</v>
      </c>
      <c r="L27">
        <v>33.929927792437198</v>
      </c>
    </row>
    <row r="28" spans="2:26" x14ac:dyDescent="0.25">
      <c r="H28" s="1" t="s">
        <v>18</v>
      </c>
      <c r="I28">
        <v>731.8</v>
      </c>
      <c r="J28">
        <v>163.6</v>
      </c>
      <c r="K28">
        <v>48.379127730871609</v>
      </c>
      <c r="L28">
        <v>27.281129008895519</v>
      </c>
    </row>
    <row r="37" spans="1:27" s="5" customFormat="1" x14ac:dyDescent="0.25"/>
    <row r="38" spans="1:27" s="5" customFormat="1" x14ac:dyDescent="0.25"/>
    <row r="39" spans="1:27" s="5" customFormat="1" x14ac:dyDescent="0.25"/>
    <row r="40" spans="1:27" x14ac:dyDescent="0.25">
      <c r="A40" s="6" t="s">
        <v>31</v>
      </c>
    </row>
    <row r="41" spans="1:27" x14ac:dyDescent="0.25">
      <c r="A41" s="6" t="s">
        <v>32</v>
      </c>
    </row>
    <row r="44" spans="1:27" x14ac:dyDescent="0.25">
      <c r="A44" s="1" t="s">
        <v>16</v>
      </c>
      <c r="B44" t="s">
        <v>0</v>
      </c>
      <c r="C44">
        <v>8.0838999999999999</v>
      </c>
      <c r="E44" t="s">
        <v>7</v>
      </c>
      <c r="F44">
        <v>5.7861500000000001</v>
      </c>
      <c r="H44" s="1" t="s">
        <v>17</v>
      </c>
      <c r="I44" t="s">
        <v>1</v>
      </c>
      <c r="J44">
        <v>5.7588699999999999</v>
      </c>
      <c r="L44" t="s">
        <v>8</v>
      </c>
      <c r="M44">
        <v>4.3982999999999999</v>
      </c>
      <c r="O44" s="1" t="s">
        <v>18</v>
      </c>
      <c r="P44" t="s">
        <v>0</v>
      </c>
      <c r="Q44">
        <v>5.39947</v>
      </c>
      <c r="S44" t="s">
        <v>19</v>
      </c>
      <c r="T44">
        <v>5.0957300000000005</v>
      </c>
      <c r="W44" t="s">
        <v>41</v>
      </c>
      <c r="X44" s="1" t="s">
        <v>16</v>
      </c>
      <c r="Y44" s="1" t="s">
        <v>17</v>
      </c>
      <c r="Z44" s="1" t="s">
        <v>18</v>
      </c>
    </row>
    <row r="45" spans="1:27" x14ac:dyDescent="0.25">
      <c r="B45" t="s">
        <v>1</v>
      </c>
      <c r="C45">
        <v>7.1150199999999995</v>
      </c>
      <c r="E45" t="s">
        <v>10</v>
      </c>
      <c r="F45">
        <v>6.1604200000000002</v>
      </c>
      <c r="I45" t="s">
        <v>2</v>
      </c>
      <c r="J45">
        <v>6.8263299999999987</v>
      </c>
      <c r="L45" t="s">
        <v>9</v>
      </c>
      <c r="M45">
        <v>3.67605</v>
      </c>
      <c r="P45" t="s">
        <v>1</v>
      </c>
      <c r="Q45">
        <v>7.1048500000000008</v>
      </c>
      <c r="S45" t="s">
        <v>20</v>
      </c>
      <c r="T45">
        <v>3.3113999999999999</v>
      </c>
      <c r="X45">
        <f>_xlfn.T.TEST(C44:C48,F44:F48,2,3)</f>
        <v>6.1502020081638464E-2</v>
      </c>
      <c r="Y45" s="6">
        <f>_xlfn.T.TEST(J44:J48,M44:M48,2,3)</f>
        <v>2.7148738189992739E-2</v>
      </c>
      <c r="Z45" s="6">
        <f>_xlfn.T.TEST(Q44:Q48,T44:T48,2,3)</f>
        <v>1.6926252217886722E-2</v>
      </c>
    </row>
    <row r="46" spans="1:27" x14ac:dyDescent="0.25">
      <c r="B46" t="s">
        <v>2</v>
      </c>
      <c r="C46">
        <v>6.6213999999999995</v>
      </c>
      <c r="E46" t="s">
        <v>11</v>
      </c>
      <c r="F46">
        <v>6.383960000000001</v>
      </c>
      <c r="I46" t="s">
        <v>3</v>
      </c>
      <c r="J46">
        <v>6.9029500000000015</v>
      </c>
      <c r="L46" t="s">
        <v>10</v>
      </c>
      <c r="M46">
        <v>4.9077400000000004</v>
      </c>
      <c r="P46" t="s">
        <v>2</v>
      </c>
      <c r="Q46">
        <v>5.2560599999999997</v>
      </c>
      <c r="S46" t="s">
        <v>21</v>
      </c>
      <c r="T46">
        <v>3.55531</v>
      </c>
    </row>
    <row r="47" spans="1:27" x14ac:dyDescent="0.25">
      <c r="B47" t="s">
        <v>3</v>
      </c>
      <c r="C47">
        <v>6.3226800000000001</v>
      </c>
      <c r="E47" t="s">
        <v>13</v>
      </c>
      <c r="F47">
        <v>5.5222899999999999</v>
      </c>
      <c r="I47" t="s">
        <v>4</v>
      </c>
      <c r="J47">
        <v>5.7912699999999999</v>
      </c>
      <c r="L47" t="s">
        <v>11</v>
      </c>
      <c r="M47">
        <v>5.4633700000000003</v>
      </c>
      <c r="P47" t="s">
        <v>3</v>
      </c>
      <c r="Q47">
        <v>5.262690000000001</v>
      </c>
      <c r="S47" t="s">
        <v>22</v>
      </c>
      <c r="T47">
        <v>2.4090999999999996</v>
      </c>
      <c r="X47" t="s">
        <v>29</v>
      </c>
      <c r="Y47" t="s">
        <v>30</v>
      </c>
    </row>
    <row r="48" spans="1:27" x14ac:dyDescent="0.25">
      <c r="B48" t="s">
        <v>4</v>
      </c>
      <c r="C48">
        <v>8.1313499999999994</v>
      </c>
      <c r="E48" t="s">
        <v>14</v>
      </c>
      <c r="F48">
        <v>7.2354200000000004</v>
      </c>
      <c r="I48" t="s">
        <v>5</v>
      </c>
      <c r="J48">
        <v>6.0519499999999997</v>
      </c>
      <c r="L48" t="s">
        <v>12</v>
      </c>
      <c r="M48">
        <v>6.0589899999999997</v>
      </c>
      <c r="P48" t="s">
        <v>4</v>
      </c>
      <c r="Q48">
        <v>5.5224500000000001</v>
      </c>
      <c r="S48" t="s">
        <v>23</v>
      </c>
      <c r="T48">
        <v>4.7949800000000007</v>
      </c>
      <c r="W48" s="1" t="s">
        <v>16</v>
      </c>
      <c r="X48">
        <v>7.2548699999999995</v>
      </c>
      <c r="Y48">
        <v>6.2176480000000005</v>
      </c>
      <c r="Z48">
        <v>0.37049483065219757</v>
      </c>
      <c r="AA48">
        <v>0.29466148725953323</v>
      </c>
    </row>
    <row r="49" spans="1:27" x14ac:dyDescent="0.25">
      <c r="C49" s="2">
        <f>AVERAGE(C44:C48)</f>
        <v>7.2548699999999995</v>
      </c>
      <c r="F49" s="2">
        <f>AVERAGE(F44:F48)</f>
        <v>6.2176480000000005</v>
      </c>
      <c r="J49" s="2">
        <f>AVERAGE(J44:J48)</f>
        <v>6.2662740000000001</v>
      </c>
      <c r="M49" s="2">
        <f>AVERAGE(M44:M48)</f>
        <v>4.9008899999999995</v>
      </c>
      <c r="Q49" s="2">
        <f>AVERAGE(Q44:Q48)</f>
        <v>5.7091039999999991</v>
      </c>
      <c r="T49" s="2">
        <f>AVERAGE(T44:T48)</f>
        <v>3.8333039999999996</v>
      </c>
      <c r="W49" s="1" t="s">
        <v>17</v>
      </c>
      <c r="X49">
        <v>6.2662740000000001</v>
      </c>
      <c r="Y49">
        <v>4.9008899999999995</v>
      </c>
      <c r="Z49">
        <v>0.24980406805334462</v>
      </c>
      <c r="AA49">
        <v>0.41294406501365427</v>
      </c>
    </row>
    <row r="50" spans="1:27" x14ac:dyDescent="0.25">
      <c r="C50">
        <f>STDEV(C44:C48)/SQRT((5))</f>
        <v>0.37049483065219757</v>
      </c>
      <c r="F50">
        <f t="shared" ref="D50:T50" si="2">STDEV(F44:F48)/SQRT((5))</f>
        <v>0.29466148725953323</v>
      </c>
      <c r="J50">
        <f t="shared" si="2"/>
        <v>0.24980406805334462</v>
      </c>
      <c r="M50">
        <f t="shared" si="2"/>
        <v>0.41294406501365427</v>
      </c>
      <c r="Q50">
        <f t="shared" si="2"/>
        <v>0.35237438552766898</v>
      </c>
      <c r="T50">
        <f t="shared" si="2"/>
        <v>0.4948010518036533</v>
      </c>
      <c r="W50" s="1" t="s">
        <v>18</v>
      </c>
      <c r="X50">
        <v>5.7091039999999991</v>
      </c>
      <c r="Y50">
        <v>3.8333039999999996</v>
      </c>
      <c r="Z50">
        <v>0.35237438552766898</v>
      </c>
      <c r="AA50">
        <v>0.4948010518036533</v>
      </c>
    </row>
    <row r="52" spans="1:27" s="2" customFormat="1" x14ac:dyDescent="0.25">
      <c r="A52" s="2" t="s">
        <v>33</v>
      </c>
      <c r="C52" s="3" t="s">
        <v>35</v>
      </c>
      <c r="D52" s="3"/>
      <c r="E52" s="3" t="s">
        <v>34</v>
      </c>
      <c r="I52" s="3" t="s">
        <v>35</v>
      </c>
      <c r="J52" s="3"/>
      <c r="K52" s="3" t="s">
        <v>34</v>
      </c>
      <c r="P52" s="3" t="s">
        <v>35</v>
      </c>
      <c r="Q52" s="3"/>
      <c r="R52" s="3" t="s">
        <v>34</v>
      </c>
    </row>
    <row r="53" spans="1:27" x14ac:dyDescent="0.25">
      <c r="B53" t="s">
        <v>36</v>
      </c>
      <c r="C53">
        <v>8.2884000000000011</v>
      </c>
      <c r="E53">
        <v>7.0524999999999993</v>
      </c>
      <c r="I53">
        <v>4.1256000000000004</v>
      </c>
      <c r="K53">
        <v>4.3058999999999994</v>
      </c>
      <c r="P53">
        <v>4.9214000000000002</v>
      </c>
      <c r="S53" s="4">
        <v>5.1627000000000001</v>
      </c>
      <c r="T53" s="2"/>
      <c r="U53" s="2"/>
      <c r="Z53" s="2"/>
    </row>
    <row r="54" spans="1:27" x14ac:dyDescent="0.25">
      <c r="C54">
        <v>7.9896000000000011</v>
      </c>
      <c r="E54">
        <v>5.5404</v>
      </c>
      <c r="I54">
        <v>6.8817000000000004</v>
      </c>
      <c r="K54">
        <v>4.1746999999999996</v>
      </c>
      <c r="P54">
        <v>4.2137000000000002</v>
      </c>
      <c r="S54">
        <v>10.6731</v>
      </c>
      <c r="T54" s="2"/>
      <c r="U54" s="2"/>
      <c r="Z54" s="2"/>
    </row>
    <row r="55" spans="1:27" x14ac:dyDescent="0.25">
      <c r="C55">
        <v>5.9950000000000001</v>
      </c>
      <c r="E55">
        <v>5.5213999999999999</v>
      </c>
      <c r="I55">
        <v>6.1555</v>
      </c>
      <c r="K55">
        <v>3.915</v>
      </c>
      <c r="P55">
        <v>5.2783999999999995</v>
      </c>
      <c r="S55">
        <v>5.3376999999999999</v>
      </c>
      <c r="T55" s="2"/>
      <c r="U55" s="2"/>
      <c r="Z55" s="2"/>
    </row>
    <row r="56" spans="1:27" x14ac:dyDescent="0.25">
      <c r="C56">
        <v>7.4106000000000005</v>
      </c>
      <c r="E56">
        <v>4.1815999999999995</v>
      </c>
      <c r="I56">
        <v>5.7045000000000003</v>
      </c>
      <c r="K56">
        <v>1.6195000000000002</v>
      </c>
      <c r="P56">
        <v>5.8440000000000003</v>
      </c>
      <c r="S56">
        <v>6.1114999999999995</v>
      </c>
      <c r="T56" s="2"/>
      <c r="U56" s="2"/>
      <c r="Z56" s="2"/>
    </row>
    <row r="57" spans="1:27" x14ac:dyDescent="0.25">
      <c r="C57">
        <v>11.2544</v>
      </c>
      <c r="E57">
        <v>4.9230999999999998</v>
      </c>
      <c r="I57">
        <v>5.5952000000000002</v>
      </c>
      <c r="K57">
        <v>6.2144000000000004</v>
      </c>
      <c r="P57">
        <v>5.8266999999999998</v>
      </c>
      <c r="S57">
        <v>6.2073999999999998</v>
      </c>
      <c r="T57" s="2"/>
      <c r="U57" s="2"/>
      <c r="Z57" s="2"/>
    </row>
    <row r="58" spans="1:27" x14ac:dyDescent="0.25">
      <c r="C58">
        <v>9.5798000000000005</v>
      </c>
      <c r="E58">
        <v>7.5260999999999996</v>
      </c>
      <c r="I58">
        <v>3.8395000000000001</v>
      </c>
      <c r="K58">
        <v>3.8708</v>
      </c>
      <c r="P58">
        <v>5.2656999999999998</v>
      </c>
      <c r="S58">
        <v>3.9489000000000001</v>
      </c>
      <c r="T58" s="2"/>
      <c r="U58" s="2"/>
      <c r="Z58" s="2"/>
    </row>
    <row r="59" spans="1:27" x14ac:dyDescent="0.25">
      <c r="C59">
        <v>8.7894000000000005</v>
      </c>
      <c r="E59">
        <v>4.4133999999999993</v>
      </c>
      <c r="I59">
        <v>8.4268000000000001</v>
      </c>
      <c r="K59">
        <v>5.6889000000000003</v>
      </c>
      <c r="P59">
        <v>6.0761000000000003</v>
      </c>
      <c r="S59">
        <v>3.4359000000000002</v>
      </c>
      <c r="T59" s="2"/>
      <c r="U59" s="2"/>
      <c r="Z59" s="2"/>
    </row>
    <row r="60" spans="1:27" x14ac:dyDescent="0.25">
      <c r="C60">
        <v>7.2465000000000011</v>
      </c>
      <c r="E60">
        <v>7.4462000000000002</v>
      </c>
      <c r="I60">
        <v>5.5208000000000004</v>
      </c>
      <c r="K60">
        <v>6.1677</v>
      </c>
      <c r="P60">
        <v>5.0930999999999997</v>
      </c>
      <c r="S60">
        <v>4.1770000000000005</v>
      </c>
      <c r="T60" s="2"/>
      <c r="U60" s="2"/>
      <c r="Z60" s="2"/>
    </row>
    <row r="61" spans="1:27" x14ac:dyDescent="0.25">
      <c r="C61">
        <v>7.2824000000000009</v>
      </c>
      <c r="E61">
        <v>4.5760999999999994</v>
      </c>
      <c r="I61">
        <v>6.3423000000000007</v>
      </c>
      <c r="K61">
        <v>3.3125</v>
      </c>
      <c r="P61">
        <v>5.5792000000000002</v>
      </c>
      <c r="S61">
        <v>2.6328</v>
      </c>
      <c r="T61" s="2"/>
      <c r="U61" s="2"/>
      <c r="Z61" s="2"/>
    </row>
    <row r="62" spans="1:27" x14ac:dyDescent="0.25">
      <c r="C62">
        <v>7.0029000000000003</v>
      </c>
      <c r="D62">
        <f>AVERAGE(C53:C62)</f>
        <v>8.0838999999999999</v>
      </c>
      <c r="E62">
        <v>6.6807000000000007</v>
      </c>
      <c r="F62">
        <f>AVERAGE(E53:E62)</f>
        <v>5.7861500000000001</v>
      </c>
      <c r="I62">
        <v>4.9968000000000004</v>
      </c>
      <c r="J62">
        <f>AVERAGE(I53:I62)</f>
        <v>5.7588699999999999</v>
      </c>
      <c r="K62">
        <v>4.7136000000000005</v>
      </c>
      <c r="L62">
        <f>AVERAGE(K53:K62)</f>
        <v>4.3982999999999999</v>
      </c>
      <c r="P62">
        <v>5.8964000000000008</v>
      </c>
      <c r="Q62">
        <f>AVERAGE(P53:P62)</f>
        <v>5.39947</v>
      </c>
      <c r="S62">
        <v>3.2702999999999998</v>
      </c>
      <c r="T62" s="4">
        <f>AVERAGE(S53:S62)</f>
        <v>5.0957300000000005</v>
      </c>
      <c r="U62" s="4"/>
      <c r="Z62" s="2"/>
    </row>
    <row r="63" spans="1:27" x14ac:dyDescent="0.25">
      <c r="T63" s="4"/>
      <c r="U63" s="4"/>
      <c r="Z63" s="2"/>
    </row>
    <row r="64" spans="1:27" x14ac:dyDescent="0.25">
      <c r="B64" t="s">
        <v>37</v>
      </c>
      <c r="C64">
        <v>7.7821999999999996</v>
      </c>
      <c r="E64">
        <v>5.6070000000000002</v>
      </c>
      <c r="I64">
        <v>7.0314000000000005</v>
      </c>
      <c r="K64">
        <v>4.6267000000000005</v>
      </c>
      <c r="P64">
        <v>8.07</v>
      </c>
      <c r="S64">
        <v>4.5269000000000004</v>
      </c>
      <c r="T64" s="4"/>
      <c r="U64" s="4"/>
      <c r="Z64" s="2"/>
    </row>
    <row r="65" spans="2:26" x14ac:dyDescent="0.25">
      <c r="C65">
        <v>8.1169000000000011</v>
      </c>
      <c r="E65">
        <v>7.4972000000000003</v>
      </c>
      <c r="I65">
        <v>4.3470000000000004</v>
      </c>
      <c r="K65">
        <v>4.1223000000000001</v>
      </c>
      <c r="P65">
        <v>8.407</v>
      </c>
      <c r="S65">
        <v>2.4864000000000002</v>
      </c>
      <c r="T65" s="4"/>
      <c r="U65" s="4"/>
      <c r="Z65" s="2"/>
    </row>
    <row r="66" spans="2:26" x14ac:dyDescent="0.25">
      <c r="C66">
        <v>5.6207000000000003</v>
      </c>
      <c r="E66">
        <v>4.6579999999999995</v>
      </c>
      <c r="I66">
        <v>6.5807000000000002</v>
      </c>
      <c r="K66">
        <v>1.7661</v>
      </c>
      <c r="P66">
        <v>7.5526999999999997</v>
      </c>
      <c r="S66">
        <v>2.3327999999999998</v>
      </c>
      <c r="T66" s="4"/>
      <c r="U66" s="4"/>
      <c r="Z66" s="2"/>
    </row>
    <row r="67" spans="2:26" x14ac:dyDescent="0.25">
      <c r="C67">
        <v>5.8403999999999998</v>
      </c>
      <c r="E67">
        <v>3.7667999999999999</v>
      </c>
      <c r="I67">
        <v>9.6273</v>
      </c>
      <c r="K67">
        <v>5.5815999999999999</v>
      </c>
      <c r="P67">
        <v>5.19</v>
      </c>
      <c r="S67">
        <v>4.4510000000000005</v>
      </c>
      <c r="T67" s="4"/>
      <c r="U67" s="4"/>
      <c r="Z67" s="2"/>
    </row>
    <row r="68" spans="2:26" x14ac:dyDescent="0.25">
      <c r="C68">
        <v>9.4096999999999991</v>
      </c>
      <c r="E68">
        <v>4.4067999999999996</v>
      </c>
      <c r="I68">
        <v>5.9588999999999999</v>
      </c>
      <c r="K68">
        <v>4.7309999999999999</v>
      </c>
      <c r="P68">
        <v>5.9546000000000001</v>
      </c>
      <c r="S68">
        <v>3.5112000000000001</v>
      </c>
      <c r="T68" s="4"/>
      <c r="U68" s="4"/>
      <c r="Z68" s="2"/>
    </row>
    <row r="69" spans="2:26" x14ac:dyDescent="0.25">
      <c r="C69">
        <v>7.1798999999999999</v>
      </c>
      <c r="E69">
        <v>6.6766000000000005</v>
      </c>
      <c r="I69">
        <v>7.3574000000000002</v>
      </c>
      <c r="K69">
        <v>3.7568999999999999</v>
      </c>
      <c r="P69">
        <v>5.3337000000000003</v>
      </c>
      <c r="S69">
        <v>2.8012999999999999</v>
      </c>
      <c r="T69" s="4"/>
      <c r="U69" s="4"/>
      <c r="Z69" s="2"/>
    </row>
    <row r="70" spans="2:26" x14ac:dyDescent="0.25">
      <c r="C70">
        <v>9.5676000000000005</v>
      </c>
      <c r="E70">
        <v>7.7932000000000006</v>
      </c>
      <c r="I70">
        <v>6.2992999999999997</v>
      </c>
      <c r="K70">
        <v>3.5630000000000002</v>
      </c>
      <c r="P70">
        <v>5.9737999999999998</v>
      </c>
      <c r="S70">
        <v>3.1335999999999999</v>
      </c>
      <c r="T70" s="4"/>
      <c r="U70" s="4"/>
      <c r="Z70" s="2"/>
    </row>
    <row r="71" spans="2:26" x14ac:dyDescent="0.25">
      <c r="C71">
        <v>7.2134999999999998</v>
      </c>
      <c r="E71">
        <v>7.4510000000000005</v>
      </c>
      <c r="I71">
        <v>7.6748000000000003</v>
      </c>
      <c r="K71">
        <v>2.5861999999999998</v>
      </c>
      <c r="P71">
        <v>8.9396000000000004</v>
      </c>
      <c r="S71">
        <v>4.0692999999999993</v>
      </c>
      <c r="T71" s="4"/>
      <c r="U71" s="4"/>
      <c r="Z71" s="2"/>
    </row>
    <row r="72" spans="2:26" x14ac:dyDescent="0.25">
      <c r="C72">
        <v>5.7934000000000001</v>
      </c>
      <c r="E72">
        <v>7.6227999999999998</v>
      </c>
      <c r="I72">
        <v>6.718</v>
      </c>
      <c r="K72">
        <v>3.4939</v>
      </c>
      <c r="P72">
        <v>5.3098000000000001</v>
      </c>
      <c r="S72">
        <v>4.6667999999999994</v>
      </c>
      <c r="T72" s="4"/>
      <c r="U72" s="4"/>
      <c r="Z72" s="2"/>
    </row>
    <row r="73" spans="2:26" x14ac:dyDescent="0.25">
      <c r="C73">
        <v>4.6258999999999997</v>
      </c>
      <c r="D73">
        <f>AVERAGE(C64:C73)</f>
        <v>7.1150199999999995</v>
      </c>
      <c r="E73">
        <v>6.1247999999999996</v>
      </c>
      <c r="F73">
        <f>AVERAGE(E64:E73)</f>
        <v>6.1604200000000002</v>
      </c>
      <c r="I73">
        <v>6.6684999999999999</v>
      </c>
      <c r="J73">
        <f>AVERAGE(I64:I73)</f>
        <v>6.8263299999999987</v>
      </c>
      <c r="K73">
        <v>2.5327999999999999</v>
      </c>
      <c r="L73">
        <f>AVERAGE(K64:K73)</f>
        <v>3.67605</v>
      </c>
      <c r="P73">
        <v>10.317299999999999</v>
      </c>
      <c r="Q73">
        <f>AVERAGE(P64:P73)</f>
        <v>7.1048500000000008</v>
      </c>
      <c r="S73">
        <v>1.1347</v>
      </c>
      <c r="T73" s="4">
        <f>AVERAGE(S64:S73)</f>
        <v>3.3113999999999999</v>
      </c>
      <c r="U73" s="4"/>
      <c r="Z73" s="2"/>
    </row>
    <row r="74" spans="2:26" x14ac:dyDescent="0.25">
      <c r="T74" s="4"/>
      <c r="U74" s="4"/>
      <c r="Z74" s="2"/>
    </row>
    <row r="75" spans="2:26" x14ac:dyDescent="0.25">
      <c r="B75" t="s">
        <v>38</v>
      </c>
      <c r="C75">
        <v>6.7482999999999995</v>
      </c>
      <c r="E75">
        <v>6.5284999999999993</v>
      </c>
      <c r="I75">
        <v>6.3413999999999993</v>
      </c>
      <c r="K75">
        <v>3.8620999999999999</v>
      </c>
      <c r="P75">
        <v>5.0682</v>
      </c>
      <c r="S75">
        <v>4.4910000000000005</v>
      </c>
      <c r="T75" s="4"/>
      <c r="U75" s="4"/>
      <c r="Z75" s="2"/>
    </row>
    <row r="76" spans="2:26" x14ac:dyDescent="0.25">
      <c r="C76">
        <v>7.8209999999999997</v>
      </c>
      <c r="E76">
        <v>5.8925000000000001</v>
      </c>
      <c r="I76">
        <v>7.5681000000000003</v>
      </c>
      <c r="K76">
        <v>4.6764000000000001</v>
      </c>
      <c r="P76">
        <v>5.7194000000000003</v>
      </c>
      <c r="S76">
        <v>4.1996000000000002</v>
      </c>
      <c r="T76" s="4"/>
      <c r="U76" s="4"/>
      <c r="Z76" s="2"/>
    </row>
    <row r="77" spans="2:26" x14ac:dyDescent="0.25">
      <c r="C77">
        <v>8.6603999999999992</v>
      </c>
      <c r="E77">
        <v>5.931</v>
      </c>
      <c r="I77">
        <v>5.9499000000000004</v>
      </c>
      <c r="K77">
        <v>7.7787000000000006</v>
      </c>
      <c r="P77">
        <v>5.9561999999999999</v>
      </c>
      <c r="S77">
        <v>3.9937999999999998</v>
      </c>
      <c r="T77" s="4"/>
      <c r="U77" s="4"/>
      <c r="Z77" s="2"/>
    </row>
    <row r="78" spans="2:26" x14ac:dyDescent="0.25">
      <c r="C78">
        <v>8.2070999999999987</v>
      </c>
      <c r="E78">
        <v>5.9653</v>
      </c>
      <c r="I78">
        <v>6.2665000000000006</v>
      </c>
      <c r="K78">
        <v>3.9097000000000004</v>
      </c>
      <c r="P78">
        <v>6.2557999999999998</v>
      </c>
      <c r="S78">
        <v>2.9438</v>
      </c>
      <c r="T78" s="4"/>
      <c r="U78" s="4"/>
      <c r="Z78" s="2"/>
    </row>
    <row r="79" spans="2:26" x14ac:dyDescent="0.25">
      <c r="C79">
        <v>4.2309999999999999</v>
      </c>
      <c r="E79">
        <v>8.7115000000000009</v>
      </c>
      <c r="I79">
        <v>7.1875999999999998</v>
      </c>
      <c r="K79">
        <v>3.8327</v>
      </c>
      <c r="P79">
        <v>3.8846000000000003</v>
      </c>
      <c r="S79">
        <v>4.0176999999999996</v>
      </c>
      <c r="T79" s="4"/>
      <c r="U79" s="4"/>
      <c r="Z79" s="2"/>
    </row>
    <row r="80" spans="2:26" x14ac:dyDescent="0.25">
      <c r="C80">
        <v>5.9208000000000007</v>
      </c>
      <c r="E80">
        <v>7.6620999999999997</v>
      </c>
      <c r="I80">
        <v>7.5944000000000003</v>
      </c>
      <c r="K80">
        <v>5.0652999999999997</v>
      </c>
      <c r="P80">
        <v>3.3250999999999999</v>
      </c>
      <c r="S80">
        <v>1.7664</v>
      </c>
      <c r="T80" s="4"/>
      <c r="U80" s="4"/>
      <c r="Z80" s="2"/>
    </row>
    <row r="81" spans="2:26" x14ac:dyDescent="0.25">
      <c r="C81">
        <v>8.1076999999999995</v>
      </c>
      <c r="E81">
        <v>5.9203000000000001</v>
      </c>
      <c r="I81">
        <v>8.2857000000000003</v>
      </c>
      <c r="K81">
        <v>5.8888999999999996</v>
      </c>
      <c r="P81">
        <v>3.6221999999999999</v>
      </c>
      <c r="S81">
        <v>1.8282</v>
      </c>
      <c r="T81" s="4"/>
      <c r="U81" s="4"/>
      <c r="Z81" s="2"/>
    </row>
    <row r="82" spans="2:26" x14ac:dyDescent="0.25">
      <c r="C82">
        <v>8.6627999999999989</v>
      </c>
      <c r="E82">
        <v>6.4517000000000007</v>
      </c>
      <c r="I82">
        <v>8.4499999999999993</v>
      </c>
      <c r="K82">
        <v>4.1082000000000001</v>
      </c>
      <c r="P82">
        <v>6.4552000000000005</v>
      </c>
      <c r="S82">
        <v>4.3854999999999995</v>
      </c>
      <c r="T82" s="4"/>
      <c r="U82" s="4"/>
      <c r="Z82" s="2"/>
    </row>
    <row r="83" spans="2:26" x14ac:dyDescent="0.25">
      <c r="C83">
        <v>3.9756</v>
      </c>
      <c r="E83">
        <v>5.8647999999999998</v>
      </c>
      <c r="I83">
        <v>6.8421000000000003</v>
      </c>
      <c r="K83">
        <v>5.8616000000000001</v>
      </c>
      <c r="P83">
        <v>4.3867000000000003</v>
      </c>
      <c r="S83">
        <v>3.5975000000000001</v>
      </c>
      <c r="T83" s="4"/>
      <c r="U83" s="4"/>
      <c r="Z83" s="2"/>
    </row>
    <row r="84" spans="2:26" x14ac:dyDescent="0.25">
      <c r="C84">
        <v>3.8792999999999997</v>
      </c>
      <c r="D84">
        <f>AVERAGE(C75:C84)</f>
        <v>6.6213999999999995</v>
      </c>
      <c r="E84">
        <v>4.9119000000000002</v>
      </c>
      <c r="F84">
        <f>AVERAGE(E75:E84)</f>
        <v>6.383960000000001</v>
      </c>
      <c r="I84">
        <v>4.5438000000000001</v>
      </c>
      <c r="J84">
        <f>AVERAGE(I75:I84)</f>
        <v>6.9029500000000015</v>
      </c>
      <c r="K84">
        <v>4.0937999999999999</v>
      </c>
      <c r="L84">
        <f>AVERAGE(K75:K84)</f>
        <v>4.9077400000000004</v>
      </c>
      <c r="P84">
        <v>7.8872000000000009</v>
      </c>
      <c r="Q84">
        <f>AVERAGE(P75:P84)</f>
        <v>5.2560599999999997</v>
      </c>
      <c r="S84">
        <v>4.3296000000000001</v>
      </c>
      <c r="T84" s="4">
        <f>AVERAGE(S75:S84)</f>
        <v>3.55531</v>
      </c>
      <c r="U84" s="4"/>
      <c r="Z84" s="2"/>
    </row>
    <row r="85" spans="2:26" x14ac:dyDescent="0.25">
      <c r="T85" s="4"/>
      <c r="U85" s="4"/>
      <c r="Z85" s="2"/>
    </row>
    <row r="86" spans="2:26" x14ac:dyDescent="0.25">
      <c r="B86" t="s">
        <v>39</v>
      </c>
      <c r="C86">
        <v>7.8480000000000008</v>
      </c>
      <c r="E86">
        <v>5.2561999999999998</v>
      </c>
      <c r="I86">
        <v>3.9897999999999998</v>
      </c>
      <c r="K86">
        <v>5.4192999999999998</v>
      </c>
      <c r="P86">
        <v>3.6564000000000001</v>
      </c>
      <c r="S86">
        <v>2.7717000000000001</v>
      </c>
      <c r="T86" s="4"/>
      <c r="U86" s="4"/>
      <c r="Z86" s="2"/>
    </row>
    <row r="87" spans="2:26" x14ac:dyDescent="0.25">
      <c r="C87">
        <v>5.3255000000000008</v>
      </c>
      <c r="E87">
        <v>6.8898000000000001</v>
      </c>
      <c r="I87">
        <v>5.9100999999999999</v>
      </c>
      <c r="K87">
        <v>4.7642999999999995</v>
      </c>
      <c r="P87">
        <v>5.4761999999999995</v>
      </c>
      <c r="S87">
        <v>1.5717999999999999</v>
      </c>
      <c r="T87" s="4"/>
      <c r="U87" s="4"/>
      <c r="Z87" s="2"/>
    </row>
    <row r="88" spans="2:26" x14ac:dyDescent="0.25">
      <c r="C88">
        <v>7.7548999999999992</v>
      </c>
      <c r="E88">
        <v>4.1332000000000004</v>
      </c>
      <c r="I88">
        <v>5.9141999999999992</v>
      </c>
      <c r="K88">
        <v>7.7148000000000003</v>
      </c>
      <c r="P88">
        <v>5.1345999999999998</v>
      </c>
      <c r="S88">
        <v>1.9128999999999998</v>
      </c>
      <c r="T88" s="4"/>
      <c r="U88" s="4"/>
      <c r="Z88" s="2"/>
    </row>
    <row r="89" spans="2:26" x14ac:dyDescent="0.25">
      <c r="C89">
        <v>7.6146999999999991</v>
      </c>
      <c r="E89">
        <v>3.1410999999999998</v>
      </c>
      <c r="I89">
        <v>5.5262000000000002</v>
      </c>
      <c r="K89">
        <v>5.444</v>
      </c>
      <c r="P89">
        <v>4.6566999999999998</v>
      </c>
      <c r="S89">
        <v>1.9335</v>
      </c>
      <c r="T89" s="4"/>
      <c r="U89" s="4"/>
      <c r="Z89" s="2"/>
    </row>
    <row r="90" spans="2:26" x14ac:dyDescent="0.25">
      <c r="C90">
        <v>4.2191000000000001</v>
      </c>
      <c r="E90">
        <v>4.4008000000000003</v>
      </c>
      <c r="I90">
        <v>7.4187000000000003</v>
      </c>
      <c r="K90">
        <v>5.8050999999999995</v>
      </c>
      <c r="P90">
        <v>6.5602</v>
      </c>
      <c r="S90">
        <v>2.1120999999999999</v>
      </c>
      <c r="T90" s="4"/>
      <c r="U90" s="4"/>
      <c r="Z90" s="2"/>
    </row>
    <row r="91" spans="2:26" x14ac:dyDescent="0.25">
      <c r="C91">
        <v>9.3272999999999993</v>
      </c>
      <c r="E91">
        <v>5.46</v>
      </c>
      <c r="I91">
        <v>6.4732000000000003</v>
      </c>
      <c r="K91">
        <v>5.2754000000000003</v>
      </c>
      <c r="P91">
        <v>8.0007000000000001</v>
      </c>
      <c r="S91">
        <v>2.282</v>
      </c>
      <c r="T91" s="4"/>
      <c r="U91" s="4"/>
      <c r="Z91" s="2"/>
    </row>
    <row r="92" spans="2:26" x14ac:dyDescent="0.25">
      <c r="C92">
        <v>4.5594999999999999</v>
      </c>
      <c r="E92">
        <v>5.5433000000000003</v>
      </c>
      <c r="I92">
        <v>5.2900999999999998</v>
      </c>
      <c r="K92">
        <v>5.7032000000000007</v>
      </c>
      <c r="P92">
        <v>4.71</v>
      </c>
      <c r="S92">
        <v>2.2149999999999999</v>
      </c>
      <c r="T92" s="4"/>
      <c r="U92" s="4"/>
      <c r="Z92" s="2"/>
    </row>
    <row r="93" spans="2:26" x14ac:dyDescent="0.25">
      <c r="C93">
        <v>5.8424999999999994</v>
      </c>
      <c r="E93">
        <v>6.4276</v>
      </c>
      <c r="I93">
        <v>7.6411999999999995</v>
      </c>
      <c r="K93">
        <v>6.8675000000000006</v>
      </c>
      <c r="P93">
        <v>4.0669000000000004</v>
      </c>
      <c r="S93">
        <v>2.6475999999999997</v>
      </c>
      <c r="T93" s="4"/>
      <c r="U93" s="4"/>
      <c r="Z93" s="2"/>
    </row>
    <row r="94" spans="2:26" x14ac:dyDescent="0.25">
      <c r="C94">
        <v>6.9319000000000006</v>
      </c>
      <c r="E94">
        <v>6.484</v>
      </c>
      <c r="I94">
        <v>5.3783000000000003</v>
      </c>
      <c r="K94">
        <v>4.7038000000000002</v>
      </c>
      <c r="P94">
        <v>4.2965</v>
      </c>
      <c r="S94">
        <v>1.6241000000000001</v>
      </c>
      <c r="T94" s="4"/>
      <c r="U94" s="4"/>
      <c r="Z94" s="2"/>
    </row>
    <row r="95" spans="2:26" x14ac:dyDescent="0.25">
      <c r="C95">
        <v>3.8033999999999999</v>
      </c>
      <c r="D95">
        <f>AVERAGE(C86:C95)</f>
        <v>6.3226800000000001</v>
      </c>
      <c r="E95">
        <v>7.4869000000000003</v>
      </c>
      <c r="F95">
        <f>AVERAGE(E86:E95)</f>
        <v>5.5222899999999999</v>
      </c>
      <c r="I95">
        <v>4.3708999999999998</v>
      </c>
      <c r="J95">
        <f>AVERAGE(I86:I95)</f>
        <v>5.7912699999999999</v>
      </c>
      <c r="K95">
        <v>2.9363000000000001</v>
      </c>
      <c r="L95">
        <f>AVERAGE(K86:K95)</f>
        <v>5.4633700000000003</v>
      </c>
      <c r="P95">
        <v>6.0686999999999998</v>
      </c>
      <c r="Q95">
        <f>AVERAGE(P86:P95)</f>
        <v>5.262690000000001</v>
      </c>
      <c r="S95">
        <v>5.0202999999999998</v>
      </c>
      <c r="T95" s="4">
        <f>AVERAGE(S86:S95)</f>
        <v>2.4090999999999996</v>
      </c>
      <c r="U95" s="4"/>
      <c r="Z95" s="2"/>
    </row>
    <row r="96" spans="2:26" x14ac:dyDescent="0.25">
      <c r="T96" s="4"/>
      <c r="U96" s="4"/>
      <c r="Z96" s="2"/>
    </row>
    <row r="97" spans="2:26" x14ac:dyDescent="0.25">
      <c r="B97" t="s">
        <v>40</v>
      </c>
      <c r="C97" t="e">
        <f>#REF!*1000</f>
        <v>#REF!</v>
      </c>
      <c r="E97">
        <v>6.6642999999999999</v>
      </c>
      <c r="I97">
        <v>6.0463000000000005</v>
      </c>
      <c r="K97">
        <v>5.8738999999999999</v>
      </c>
      <c r="P97">
        <v>7.9016999999999991</v>
      </c>
      <c r="S97">
        <v>5.2644000000000002</v>
      </c>
      <c r="T97" s="4"/>
      <c r="U97" s="4"/>
      <c r="Z97" s="2"/>
    </row>
    <row r="98" spans="2:26" x14ac:dyDescent="0.25">
      <c r="C98" t="e">
        <f>#REF!*1000</f>
        <v>#REF!</v>
      </c>
      <c r="E98">
        <v>7.7723999999999993</v>
      </c>
      <c r="I98">
        <v>6.3239999999999998</v>
      </c>
      <c r="K98">
        <v>6.2895000000000003</v>
      </c>
      <c r="P98">
        <v>6.1342999999999996</v>
      </c>
      <c r="S98">
        <v>5.5078000000000005</v>
      </c>
      <c r="T98" s="4"/>
      <c r="U98" s="4"/>
      <c r="Z98" s="2"/>
    </row>
    <row r="99" spans="2:26" x14ac:dyDescent="0.25">
      <c r="C99" t="e">
        <f>#REF!*1000</f>
        <v>#REF!</v>
      </c>
      <c r="E99">
        <v>6.4999000000000002</v>
      </c>
      <c r="I99">
        <v>6.7834999999999992</v>
      </c>
      <c r="K99">
        <v>6.2755999999999998</v>
      </c>
      <c r="P99">
        <v>6.5857000000000001</v>
      </c>
      <c r="S99">
        <v>6.7517999999999994</v>
      </c>
      <c r="T99" s="4"/>
      <c r="U99" s="4"/>
      <c r="Z99" s="2"/>
    </row>
    <row r="100" spans="2:26" x14ac:dyDescent="0.25">
      <c r="C100" t="e">
        <f>#REF!*1000</f>
        <v>#REF!</v>
      </c>
      <c r="E100">
        <v>8.8249999999999993</v>
      </c>
      <c r="I100">
        <v>6.8999999999999995</v>
      </c>
      <c r="K100">
        <v>5.5655000000000001</v>
      </c>
      <c r="P100">
        <v>4.7470999999999997</v>
      </c>
      <c r="S100">
        <v>4.0175999999999998</v>
      </c>
      <c r="T100" s="4"/>
      <c r="U100" s="4"/>
      <c r="Z100" s="2"/>
    </row>
    <row r="101" spans="2:26" x14ac:dyDescent="0.25">
      <c r="C101" t="e">
        <f>#REF!*1000</f>
        <v>#REF!</v>
      </c>
      <c r="E101">
        <v>9.5432999999999986</v>
      </c>
      <c r="I101">
        <v>6.7111999999999998</v>
      </c>
      <c r="K101">
        <v>6.8320000000000007</v>
      </c>
      <c r="P101">
        <v>4.4308000000000005</v>
      </c>
      <c r="S101">
        <v>5.3020999999999994</v>
      </c>
      <c r="T101" s="4"/>
      <c r="U101" s="4"/>
      <c r="Z101" s="2"/>
    </row>
    <row r="102" spans="2:26" x14ac:dyDescent="0.25">
      <c r="C102" t="e">
        <f>#REF!*1000</f>
        <v>#REF!</v>
      </c>
      <c r="E102">
        <v>6.2127999999999997</v>
      </c>
      <c r="I102">
        <v>6.8509000000000002</v>
      </c>
      <c r="K102">
        <v>5.5024999999999995</v>
      </c>
      <c r="P102">
        <v>5.8701999999999996</v>
      </c>
      <c r="S102">
        <v>2.1410999999999998</v>
      </c>
      <c r="T102" s="4"/>
      <c r="U102" s="4"/>
      <c r="W102" s="2"/>
    </row>
    <row r="103" spans="2:26" x14ac:dyDescent="0.25">
      <c r="C103" t="e">
        <f>#REF!*1000</f>
        <v>#REF!</v>
      </c>
      <c r="E103">
        <v>6.3552</v>
      </c>
      <c r="I103">
        <v>6.0716000000000001</v>
      </c>
      <c r="K103">
        <v>3.5021</v>
      </c>
      <c r="P103">
        <v>4.8551000000000002</v>
      </c>
      <c r="S103">
        <v>5.3430999999999997</v>
      </c>
      <c r="T103" s="4"/>
      <c r="U103" s="4"/>
    </row>
    <row r="104" spans="2:26" x14ac:dyDescent="0.25">
      <c r="C104" t="e">
        <f>#REF!*1000</f>
        <v>#REF!</v>
      </c>
      <c r="E104">
        <v>6.5288000000000004</v>
      </c>
      <c r="I104">
        <v>3.9185000000000003</v>
      </c>
      <c r="K104">
        <v>5.5589000000000004</v>
      </c>
      <c r="P104">
        <v>5.3184000000000005</v>
      </c>
      <c r="S104">
        <v>5.1036999999999999</v>
      </c>
      <c r="T104" s="4"/>
      <c r="U104" s="4"/>
    </row>
    <row r="105" spans="2:26" x14ac:dyDescent="0.25">
      <c r="C105" t="e">
        <f>#REF!*1000</f>
        <v>#REF!</v>
      </c>
      <c r="E105">
        <v>5.1275000000000004</v>
      </c>
      <c r="I105">
        <v>6.4279999999999999</v>
      </c>
      <c r="K105">
        <v>7.2336999999999998</v>
      </c>
      <c r="P105">
        <v>4.9414000000000007</v>
      </c>
      <c r="S105">
        <v>1.3874</v>
      </c>
      <c r="T105" s="4"/>
      <c r="U105" s="4"/>
    </row>
    <row r="106" spans="2:26" x14ac:dyDescent="0.25">
      <c r="C106" t="e">
        <f>#REF!*1000</f>
        <v>#REF!</v>
      </c>
      <c r="D106" t="e">
        <f>AVERAGE(C97:C106)</f>
        <v>#REF!</v>
      </c>
      <c r="E106">
        <v>8.8249999999999993</v>
      </c>
      <c r="F106">
        <f>AVERAGE(E97:E106)</f>
        <v>7.2354200000000004</v>
      </c>
      <c r="I106">
        <v>4.4855</v>
      </c>
      <c r="J106">
        <f>AVERAGE(I97:I106)</f>
        <v>6.0519499999999997</v>
      </c>
      <c r="K106">
        <v>7.9561999999999999</v>
      </c>
      <c r="L106">
        <f>AVERAGE(K97:K106)</f>
        <v>6.0589899999999997</v>
      </c>
      <c r="P106">
        <v>4.4398</v>
      </c>
      <c r="Q106">
        <f>AVERAGE(P97:P106)</f>
        <v>5.5224500000000001</v>
      </c>
      <c r="S106">
        <v>7.1307999999999998</v>
      </c>
      <c r="T106" s="4">
        <f>AVERAGE(S97:S106)</f>
        <v>4.7949800000000007</v>
      </c>
      <c r="U106" s="4"/>
    </row>
    <row r="107" spans="2:26" x14ac:dyDescent="0.25">
      <c r="T107" s="4"/>
      <c r="U107" s="4"/>
    </row>
    <row r="108" spans="2:26" x14ac:dyDescent="0.25">
      <c r="T108" s="4"/>
      <c r="U108" s="4"/>
    </row>
    <row r="119" spans="3:4" x14ac:dyDescent="0.25">
      <c r="C119">
        <v>9.2884000000000011</v>
      </c>
      <c r="D119">
        <f>C119-1</f>
        <v>8.2884000000000011</v>
      </c>
    </row>
    <row r="120" spans="3:4" x14ac:dyDescent="0.25">
      <c r="C120">
        <v>8.9896000000000011</v>
      </c>
      <c r="D120">
        <f t="shared" ref="D120:D161" si="3">C120-1</f>
        <v>7.9896000000000011</v>
      </c>
    </row>
    <row r="121" spans="3:4" x14ac:dyDescent="0.25">
      <c r="C121">
        <v>6.9950000000000001</v>
      </c>
      <c r="D121">
        <f t="shared" si="3"/>
        <v>5.9950000000000001</v>
      </c>
    </row>
    <row r="122" spans="3:4" x14ac:dyDescent="0.25">
      <c r="C122">
        <v>8.4106000000000005</v>
      </c>
      <c r="D122">
        <f t="shared" si="3"/>
        <v>7.4106000000000005</v>
      </c>
    </row>
    <row r="123" spans="3:4" x14ac:dyDescent="0.25">
      <c r="C123">
        <v>12.2544</v>
      </c>
      <c r="D123">
        <f t="shared" si="3"/>
        <v>11.2544</v>
      </c>
    </row>
    <row r="124" spans="3:4" x14ac:dyDescent="0.25">
      <c r="C124">
        <v>10.579800000000001</v>
      </c>
      <c r="D124">
        <f t="shared" si="3"/>
        <v>9.5798000000000005</v>
      </c>
    </row>
    <row r="125" spans="3:4" x14ac:dyDescent="0.25">
      <c r="C125">
        <v>9.7894000000000005</v>
      </c>
      <c r="D125">
        <f t="shared" si="3"/>
        <v>8.7894000000000005</v>
      </c>
    </row>
    <row r="126" spans="3:4" x14ac:dyDescent="0.25">
      <c r="C126">
        <v>8.2465000000000011</v>
      </c>
      <c r="D126">
        <f t="shared" si="3"/>
        <v>7.2465000000000011</v>
      </c>
    </row>
    <row r="127" spans="3:4" x14ac:dyDescent="0.25">
      <c r="C127">
        <v>8.2824000000000009</v>
      </c>
      <c r="D127">
        <f t="shared" si="3"/>
        <v>7.2824000000000009</v>
      </c>
    </row>
    <row r="128" spans="3:4" x14ac:dyDescent="0.25">
      <c r="C128">
        <v>8.0029000000000003</v>
      </c>
      <c r="D128">
        <f t="shared" si="3"/>
        <v>7.0029000000000003</v>
      </c>
    </row>
    <row r="129" spans="3:4" x14ac:dyDescent="0.25">
      <c r="D129">
        <f t="shared" si="3"/>
        <v>-1</v>
      </c>
    </row>
    <row r="130" spans="3:4" x14ac:dyDescent="0.25">
      <c r="C130">
        <v>8.7821999999999996</v>
      </c>
      <c r="D130">
        <f t="shared" si="3"/>
        <v>7.7821999999999996</v>
      </c>
    </row>
    <row r="131" spans="3:4" x14ac:dyDescent="0.25">
      <c r="C131">
        <v>9.1169000000000011</v>
      </c>
      <c r="D131">
        <f t="shared" si="3"/>
        <v>8.1169000000000011</v>
      </c>
    </row>
    <row r="132" spans="3:4" x14ac:dyDescent="0.25">
      <c r="C132">
        <v>6.6207000000000003</v>
      </c>
      <c r="D132">
        <f t="shared" si="3"/>
        <v>5.6207000000000003</v>
      </c>
    </row>
    <row r="133" spans="3:4" x14ac:dyDescent="0.25">
      <c r="C133">
        <v>6.8403999999999998</v>
      </c>
      <c r="D133">
        <f t="shared" si="3"/>
        <v>5.8403999999999998</v>
      </c>
    </row>
    <row r="134" spans="3:4" x14ac:dyDescent="0.25">
      <c r="C134">
        <v>10.409699999999999</v>
      </c>
      <c r="D134">
        <f t="shared" si="3"/>
        <v>9.4096999999999991</v>
      </c>
    </row>
    <row r="135" spans="3:4" x14ac:dyDescent="0.25">
      <c r="C135">
        <v>8.1798999999999999</v>
      </c>
      <c r="D135">
        <f t="shared" si="3"/>
        <v>7.1798999999999999</v>
      </c>
    </row>
    <row r="136" spans="3:4" x14ac:dyDescent="0.25">
      <c r="C136">
        <v>10.567600000000001</v>
      </c>
      <c r="D136">
        <f t="shared" si="3"/>
        <v>9.5676000000000005</v>
      </c>
    </row>
    <row r="137" spans="3:4" x14ac:dyDescent="0.25">
      <c r="C137">
        <v>8.2134999999999998</v>
      </c>
      <c r="D137">
        <f t="shared" si="3"/>
        <v>7.2134999999999998</v>
      </c>
    </row>
    <row r="138" spans="3:4" x14ac:dyDescent="0.25">
      <c r="C138">
        <v>6.7934000000000001</v>
      </c>
      <c r="D138">
        <f t="shared" si="3"/>
        <v>5.7934000000000001</v>
      </c>
    </row>
    <row r="139" spans="3:4" x14ac:dyDescent="0.25">
      <c r="C139">
        <v>5.6258999999999997</v>
      </c>
      <c r="D139">
        <f t="shared" si="3"/>
        <v>4.6258999999999997</v>
      </c>
    </row>
    <row r="140" spans="3:4" x14ac:dyDescent="0.25">
      <c r="D140">
        <f t="shared" si="3"/>
        <v>-1</v>
      </c>
    </row>
    <row r="141" spans="3:4" x14ac:dyDescent="0.25">
      <c r="C141">
        <v>7.7482999999999995</v>
      </c>
      <c r="D141">
        <f t="shared" si="3"/>
        <v>6.7482999999999995</v>
      </c>
    </row>
    <row r="142" spans="3:4" x14ac:dyDescent="0.25">
      <c r="C142">
        <v>8.8209999999999997</v>
      </c>
      <c r="D142">
        <f t="shared" si="3"/>
        <v>7.8209999999999997</v>
      </c>
    </row>
    <row r="143" spans="3:4" x14ac:dyDescent="0.25">
      <c r="C143">
        <v>9.6603999999999992</v>
      </c>
      <c r="D143">
        <f t="shared" si="3"/>
        <v>8.6603999999999992</v>
      </c>
    </row>
    <row r="144" spans="3:4" x14ac:dyDescent="0.25">
      <c r="C144">
        <v>9.2070999999999987</v>
      </c>
      <c r="D144">
        <f t="shared" si="3"/>
        <v>8.2070999999999987</v>
      </c>
    </row>
    <row r="145" spans="3:4" x14ac:dyDescent="0.25">
      <c r="C145">
        <v>5.2309999999999999</v>
      </c>
      <c r="D145">
        <f t="shared" si="3"/>
        <v>4.2309999999999999</v>
      </c>
    </row>
    <row r="146" spans="3:4" x14ac:dyDescent="0.25">
      <c r="C146">
        <v>6.9208000000000007</v>
      </c>
      <c r="D146">
        <f t="shared" si="3"/>
        <v>5.9208000000000007</v>
      </c>
    </row>
    <row r="147" spans="3:4" x14ac:dyDescent="0.25">
      <c r="C147">
        <v>9.1076999999999995</v>
      </c>
      <c r="D147">
        <f t="shared" si="3"/>
        <v>8.1076999999999995</v>
      </c>
    </row>
    <row r="148" spans="3:4" x14ac:dyDescent="0.25">
      <c r="C148">
        <v>9.6627999999999989</v>
      </c>
      <c r="D148">
        <f t="shared" si="3"/>
        <v>8.6627999999999989</v>
      </c>
    </row>
    <row r="149" spans="3:4" x14ac:dyDescent="0.25">
      <c r="C149">
        <v>4.9756</v>
      </c>
      <c r="D149">
        <f t="shared" si="3"/>
        <v>3.9756</v>
      </c>
    </row>
    <row r="150" spans="3:4" x14ac:dyDescent="0.25">
      <c r="C150">
        <v>4.8792999999999997</v>
      </c>
      <c r="D150">
        <f t="shared" si="3"/>
        <v>3.8792999999999997</v>
      </c>
    </row>
    <row r="151" spans="3:4" x14ac:dyDescent="0.25">
      <c r="D151">
        <f t="shared" si="3"/>
        <v>-1</v>
      </c>
    </row>
    <row r="152" spans="3:4" x14ac:dyDescent="0.25">
      <c r="C152">
        <v>8.8480000000000008</v>
      </c>
      <c r="D152">
        <f t="shared" si="3"/>
        <v>7.8480000000000008</v>
      </c>
    </row>
    <row r="153" spans="3:4" x14ac:dyDescent="0.25">
      <c r="C153">
        <v>6.3255000000000008</v>
      </c>
      <c r="D153">
        <f t="shared" si="3"/>
        <v>5.3255000000000008</v>
      </c>
    </row>
    <row r="154" spans="3:4" x14ac:dyDescent="0.25">
      <c r="C154">
        <v>8.7548999999999992</v>
      </c>
      <c r="D154">
        <f t="shared" si="3"/>
        <v>7.7548999999999992</v>
      </c>
    </row>
    <row r="155" spans="3:4" x14ac:dyDescent="0.25">
      <c r="C155">
        <v>8.6146999999999991</v>
      </c>
      <c r="D155">
        <f t="shared" si="3"/>
        <v>7.6146999999999991</v>
      </c>
    </row>
    <row r="156" spans="3:4" x14ac:dyDescent="0.25">
      <c r="C156">
        <v>5.2191000000000001</v>
      </c>
      <c r="D156">
        <f t="shared" si="3"/>
        <v>4.2191000000000001</v>
      </c>
    </row>
    <row r="157" spans="3:4" x14ac:dyDescent="0.25">
      <c r="C157">
        <v>10.327299999999999</v>
      </c>
      <c r="D157">
        <f t="shared" si="3"/>
        <v>9.3272999999999993</v>
      </c>
    </row>
    <row r="158" spans="3:4" x14ac:dyDescent="0.25">
      <c r="C158">
        <v>5.5594999999999999</v>
      </c>
      <c r="D158">
        <f t="shared" si="3"/>
        <v>4.5594999999999999</v>
      </c>
    </row>
    <row r="159" spans="3:4" x14ac:dyDescent="0.25">
      <c r="C159">
        <v>6.8424999999999994</v>
      </c>
      <c r="D159">
        <f t="shared" si="3"/>
        <v>5.8424999999999994</v>
      </c>
    </row>
    <row r="160" spans="3:4" x14ac:dyDescent="0.25">
      <c r="C160">
        <v>7.9319000000000006</v>
      </c>
      <c r="D160">
        <f t="shared" si="3"/>
        <v>6.9319000000000006</v>
      </c>
    </row>
    <row r="161" spans="3:4" x14ac:dyDescent="0.25">
      <c r="C161">
        <v>4.8033999999999999</v>
      </c>
      <c r="D161">
        <f t="shared" si="3"/>
        <v>3.8033999999999999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Christoforos Rozario</dc:creator>
  <cp:lastModifiedBy>Christoforos Rozario</cp:lastModifiedBy>
  <dcterms:created xsi:type="dcterms:W3CDTF">2021-05-17T14:56:03Z</dcterms:created>
  <dcterms:modified xsi:type="dcterms:W3CDTF">2021-06-03T16:01:57Z</dcterms:modified>
</cp:coreProperties>
</file>